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WatchGuard Technologies\WAP-As-A-Serivce Program Beta\"/>
    </mc:Choice>
  </mc:AlternateContent>
  <xr:revisionPtr revIDLastSave="0" documentId="13_ncr:1_{64C0BF46-4D6D-4C05-8473-0F2B0DEEC2D7}" xr6:coauthVersionLast="46" xr6:coauthVersionMax="46" xr10:uidLastSave="{00000000-0000-0000-0000-000000000000}"/>
  <bookViews>
    <workbookView xWindow="-120" yWindow="-120" windowWidth="29040" windowHeight="15840" xr2:uid="{D52283BB-2696-4D2F-8C82-A9E80FFEC7F9}"/>
  </bookViews>
  <sheets>
    <sheet name="Dealer Price List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G22" i="1" s="1"/>
  <c r="I22" i="1" s="1"/>
  <c r="F21" i="1"/>
  <c r="G21" i="1" s="1"/>
  <c r="I21" i="1" s="1"/>
  <c r="F20" i="1"/>
  <c r="G20" i="1" s="1"/>
  <c r="I20" i="1" s="1"/>
  <c r="F19" i="1"/>
  <c r="G19" i="1" s="1"/>
  <c r="I19" i="1" s="1"/>
  <c r="F18" i="1"/>
  <c r="G18" i="1" s="1"/>
  <c r="H18" i="1" s="1"/>
  <c r="F17" i="1"/>
  <c r="G17" i="1" s="1"/>
  <c r="I17" i="1" s="1"/>
  <c r="I18" i="1" l="1"/>
  <c r="H17" i="1"/>
  <c r="H19" i="1"/>
  <c r="H20" i="1"/>
  <c r="H21" i="1"/>
  <c r="H22" i="1"/>
  <c r="F33" i="1" l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H29" i="1" l="1"/>
  <c r="I29" i="1"/>
  <c r="H30" i="1"/>
  <c r="I30" i="1"/>
  <c r="I31" i="1"/>
  <c r="H31" i="1"/>
  <c r="H28" i="1"/>
  <c r="I28" i="1"/>
  <c r="H32" i="1"/>
  <c r="I32" i="1"/>
  <c r="H33" i="1"/>
  <c r="I33" i="1"/>
  <c r="I9" i="1"/>
  <c r="H9" i="1"/>
  <c r="I6" i="1"/>
  <c r="H6" i="1"/>
  <c r="I10" i="1"/>
  <c r="H10" i="1"/>
  <c r="I8" i="1"/>
  <c r="H8" i="1"/>
  <c r="I7" i="1"/>
  <c r="H7" i="1"/>
  <c r="I11" i="1"/>
  <c r="H11" i="1"/>
</calcChain>
</file>

<file path=xl/sharedStrings.xml><?xml version="1.0" encoding="utf-8"?>
<sst xmlns="http://schemas.openxmlformats.org/spreadsheetml/2006/main" count="47" uniqueCount="19">
  <si>
    <t>Model</t>
  </si>
  <si>
    <t>Monthly MSRP</t>
  </si>
  <si>
    <t>36 Month Margin</t>
  </si>
  <si>
    <t xml:space="preserve">WatchGuard AP420 </t>
  </si>
  <si>
    <t>WatchGuard AP325</t>
  </si>
  <si>
    <t>WatchGuard AP125</t>
  </si>
  <si>
    <t>WatchGuard AP327x (2 Antenna)</t>
  </si>
  <si>
    <t>WatchGuard AP327x (4 Antenna)</t>
  </si>
  <si>
    <t>WatchGuard AP225W</t>
  </si>
  <si>
    <t>Total Wifi</t>
  </si>
  <si>
    <t>Secure Wifi</t>
  </si>
  <si>
    <t>Basic Wifi</t>
  </si>
  <si>
    <t>Margin To Dealer Monthly</t>
  </si>
  <si>
    <t>Margin Percentage Earned By Dealer</t>
  </si>
  <si>
    <t>Net Dealer Cost After Discount</t>
  </si>
  <si>
    <t>* Assumes Gold status level</t>
  </si>
  <si>
    <t>Dealer Base Wholesale Cost</t>
  </si>
  <si>
    <t>TAG-WatchGuard "Access Points-As-A-Service" Program</t>
  </si>
  <si>
    <t>Less WatchGuard One Discount*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</si>
</sst>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44" fontId="2" fillId="0" borderId="8" xfId="0" applyNumberFormat="1" applyFont="1" applyBorder="1"/>
    <xf numFmtId="44" fontId="2" fillId="0" borderId="0" xfId="0" applyNumberFormat="1" applyFont="1" applyBorder="1"/>
    <xf numFmtId="44" fontId="3" fillId="0" borderId="0" xfId="0" applyNumberFormat="1" applyFont="1" applyFill="1" applyBorder="1"/>
    <xf numFmtId="9" fontId="2" fillId="0" borderId="0" xfId="1" applyFont="1" applyBorder="1" applyAlignment="1">
      <alignment horizontal="center"/>
    </xf>
    <xf numFmtId="44" fontId="2" fillId="0" borderId="9" xfId="0" applyNumberFormat="1" applyFont="1" applyBorder="1"/>
    <xf numFmtId="0" fontId="2" fillId="2" borderId="10" xfId="0" applyFont="1" applyFill="1" applyBorder="1" applyAlignment="1">
      <alignment horizontal="center"/>
    </xf>
    <xf numFmtId="44" fontId="2" fillId="0" borderId="4" xfId="0" applyNumberFormat="1" applyFont="1" applyBorder="1"/>
    <xf numFmtId="44" fontId="2" fillId="0" borderId="5" xfId="0" applyNumberFormat="1" applyFont="1" applyBorder="1"/>
    <xf numFmtId="9" fontId="2" fillId="0" borderId="5" xfId="1" applyFont="1" applyBorder="1" applyAlignment="1">
      <alignment horizontal="center"/>
    </xf>
    <xf numFmtId="44" fontId="2" fillId="0" borderId="6" xfId="0" applyNumberFormat="1" applyFont="1" applyBorder="1"/>
    <xf numFmtId="0" fontId="2" fillId="0" borderId="0" xfId="0" applyFont="1" applyFill="1" applyAlignment="1">
      <alignment horizontal="left"/>
    </xf>
    <xf numFmtId="44" fontId="3" fillId="0" borderId="5" xfId="0" applyNumberFormat="1" applyFont="1" applyFill="1" applyBorder="1"/>
    <xf numFmtId="44" fontId="3" fillId="0" borderId="0" xfId="0" applyNumberFormat="1" applyFont="1" applyBorder="1"/>
    <xf numFmtId="44" fontId="2" fillId="0" borderId="0" xfId="0" applyNumberFormat="1" applyFont="1"/>
    <xf numFmtId="44" fontId="2" fillId="0" borderId="0" xfId="0" applyNumberFormat="1" applyFont="1" applyFill="1" applyBorder="1"/>
    <xf numFmtId="9" fontId="2" fillId="0" borderId="0" xfId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5" xfId="0" applyFont="1" applyBorder="1" applyAlignment="1">
      <alignment horizontal="center" wrapText="1"/>
    </xf>
    <xf numFmtId="44" fontId="3" fillId="0" borderId="8" xfId="0" applyNumberFormat="1" applyFont="1" applyBorder="1"/>
    <xf numFmtId="44" fontId="3" fillId="0" borderId="4" xfId="0" applyNumberFormat="1" applyFont="1" applyBorder="1"/>
    <xf numFmtId="0" fontId="4" fillId="0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6292FC"/>
      <color rgb="FF3B7CE5"/>
      <color rgb="FF194A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9F7B-2B0A-4382-AD49-A0B78753711A}">
  <dimension ref="B1:M35"/>
  <sheetViews>
    <sheetView tabSelected="1" zoomScale="160" zoomScaleNormal="160" zoomScalePageLayoutView="80" workbookViewId="0">
      <selection activeCell="E27" sqref="E27"/>
    </sheetView>
  </sheetViews>
  <sheetFormatPr defaultColWidth="8.7109375" defaultRowHeight="12" x14ac:dyDescent="0.2"/>
  <cols>
    <col min="1" max="1" width="2" style="1" customWidth="1"/>
    <col min="2" max="2" width="36" style="1" bestFit="1" customWidth="1"/>
    <col min="3" max="3" width="9.140625" style="2" bestFit="1" customWidth="1"/>
    <col min="4" max="4" width="9.140625" style="2" customWidth="1"/>
    <col min="5" max="5" width="10.42578125" style="1" customWidth="1"/>
    <col min="6" max="6" width="9.140625" style="1" customWidth="1"/>
    <col min="7" max="8" width="9.140625" style="1" bestFit="1" customWidth="1"/>
    <col min="9" max="9" width="10.42578125" style="1" bestFit="1" customWidth="1"/>
    <col min="10" max="10" width="8.5703125" style="1" customWidth="1"/>
    <col min="11" max="11" width="12.42578125" style="2" customWidth="1"/>
    <col min="12" max="12" width="10.140625" style="1" customWidth="1"/>
    <col min="13" max="16384" width="8.7109375" style="1"/>
  </cols>
  <sheetData>
    <row r="1" spans="2:13" ht="26.25" x14ac:dyDescent="0.4">
      <c r="B1" s="29" t="s">
        <v>17</v>
      </c>
      <c r="C1" s="29"/>
      <c r="D1" s="29"/>
      <c r="E1" s="29"/>
      <c r="F1" s="29"/>
      <c r="G1" s="29"/>
      <c r="H1" s="29"/>
      <c r="I1" s="29"/>
    </row>
    <row r="3" spans="2:13" ht="12.75" thickBot="1" x14ac:dyDescent="0.25"/>
    <row r="4" spans="2:13" ht="19.5" thickBot="1" x14ac:dyDescent="0.35">
      <c r="B4" s="33" t="s">
        <v>9</v>
      </c>
      <c r="C4" s="34"/>
      <c r="D4" s="34"/>
      <c r="E4" s="34"/>
      <c r="F4" s="34"/>
      <c r="G4" s="34"/>
      <c r="H4" s="34"/>
      <c r="I4" s="35"/>
    </row>
    <row r="5" spans="2:13" ht="56.25" customHeight="1" thickBot="1" x14ac:dyDescent="0.25">
      <c r="B5" s="3" t="s">
        <v>0</v>
      </c>
      <c r="C5" s="4" t="s">
        <v>1</v>
      </c>
      <c r="D5" s="26" t="s">
        <v>16</v>
      </c>
      <c r="E5" s="4" t="s">
        <v>18</v>
      </c>
      <c r="F5" s="4" t="s">
        <v>14</v>
      </c>
      <c r="G5" s="5" t="s">
        <v>12</v>
      </c>
      <c r="H5" s="4" t="s">
        <v>13</v>
      </c>
      <c r="I5" s="6" t="s">
        <v>2</v>
      </c>
    </row>
    <row r="6" spans="2:13" x14ac:dyDescent="0.2">
      <c r="B6" s="7" t="s">
        <v>3</v>
      </c>
      <c r="C6" s="8">
        <v>55</v>
      </c>
      <c r="D6" s="27">
        <v>33.5</v>
      </c>
      <c r="E6" s="9">
        <v>3.47</v>
      </c>
      <c r="F6" s="9">
        <f t="shared" ref="F6:F11" si="0">D6-E6</f>
        <v>30.03</v>
      </c>
      <c r="G6" s="10">
        <f t="shared" ref="G6:G11" si="1">C6-F6</f>
        <v>24.97</v>
      </c>
      <c r="H6" s="11">
        <f t="shared" ref="H6:H11" si="2">G6/C6</f>
        <v>0.45399999999999996</v>
      </c>
      <c r="I6" s="12">
        <f t="shared" ref="I6:I11" si="3">G6*36</f>
        <v>898.92</v>
      </c>
      <c r="L6" s="21"/>
      <c r="M6" s="21"/>
    </row>
    <row r="7" spans="2:13" x14ac:dyDescent="0.2">
      <c r="B7" s="7" t="s">
        <v>6</v>
      </c>
      <c r="C7" s="8">
        <v>46</v>
      </c>
      <c r="D7" s="27">
        <v>28.25</v>
      </c>
      <c r="E7" s="9">
        <v>2.9166666666666665</v>
      </c>
      <c r="F7" s="9">
        <f t="shared" si="0"/>
        <v>25.333333333333332</v>
      </c>
      <c r="G7" s="10">
        <f t="shared" si="1"/>
        <v>20.666666666666668</v>
      </c>
      <c r="H7" s="11">
        <f t="shared" si="2"/>
        <v>0.44927536231884063</v>
      </c>
      <c r="I7" s="12">
        <f t="shared" si="3"/>
        <v>744</v>
      </c>
      <c r="L7" s="21"/>
      <c r="M7" s="21"/>
    </row>
    <row r="8" spans="2:13" x14ac:dyDescent="0.2">
      <c r="B8" s="7" t="s">
        <v>7</v>
      </c>
      <c r="C8" s="8">
        <v>48</v>
      </c>
      <c r="D8" s="27">
        <v>29.5</v>
      </c>
      <c r="E8" s="9">
        <v>3.0555555555555554</v>
      </c>
      <c r="F8" s="9">
        <f t="shared" si="0"/>
        <v>26.444444444444443</v>
      </c>
      <c r="G8" s="10">
        <f t="shared" si="1"/>
        <v>21.555555555555557</v>
      </c>
      <c r="H8" s="11">
        <f t="shared" si="2"/>
        <v>0.44907407407407413</v>
      </c>
      <c r="I8" s="12">
        <f t="shared" si="3"/>
        <v>776</v>
      </c>
      <c r="L8" s="21"/>
    </row>
    <row r="9" spans="2:13" x14ac:dyDescent="0.2">
      <c r="B9" s="7" t="s">
        <v>4</v>
      </c>
      <c r="C9" s="8">
        <v>39</v>
      </c>
      <c r="D9" s="27">
        <v>24.25</v>
      </c>
      <c r="E9" s="9">
        <v>2.5</v>
      </c>
      <c r="F9" s="9">
        <f t="shared" si="0"/>
        <v>21.75</v>
      </c>
      <c r="G9" s="10">
        <f t="shared" si="1"/>
        <v>17.25</v>
      </c>
      <c r="H9" s="11">
        <f t="shared" si="2"/>
        <v>0.44230769230769229</v>
      </c>
      <c r="I9" s="12">
        <f t="shared" si="3"/>
        <v>621</v>
      </c>
      <c r="L9" s="21"/>
    </row>
    <row r="10" spans="2:13" x14ac:dyDescent="0.2">
      <c r="B10" s="7" t="s">
        <v>8</v>
      </c>
      <c r="C10" s="8">
        <v>28</v>
      </c>
      <c r="D10" s="27">
        <v>17</v>
      </c>
      <c r="E10" s="9">
        <v>1.75</v>
      </c>
      <c r="F10" s="9">
        <f t="shared" si="0"/>
        <v>15.25</v>
      </c>
      <c r="G10" s="10">
        <f t="shared" si="1"/>
        <v>12.75</v>
      </c>
      <c r="H10" s="11">
        <f t="shared" si="2"/>
        <v>0.45535714285714285</v>
      </c>
      <c r="I10" s="12">
        <f t="shared" si="3"/>
        <v>459</v>
      </c>
      <c r="L10" s="21"/>
    </row>
    <row r="11" spans="2:13" ht="12.75" thickBot="1" x14ac:dyDescent="0.25">
      <c r="B11" s="13" t="s">
        <v>5</v>
      </c>
      <c r="C11" s="14">
        <v>31</v>
      </c>
      <c r="D11" s="28">
        <v>19</v>
      </c>
      <c r="E11" s="15">
        <v>1.96</v>
      </c>
      <c r="F11" s="15">
        <f t="shared" si="0"/>
        <v>17.04</v>
      </c>
      <c r="G11" s="19">
        <f t="shared" si="1"/>
        <v>13.96</v>
      </c>
      <c r="H11" s="16">
        <f t="shared" si="2"/>
        <v>0.45032258064516134</v>
      </c>
      <c r="I11" s="17">
        <f t="shared" si="3"/>
        <v>502.56000000000006</v>
      </c>
      <c r="L11" s="21"/>
    </row>
    <row r="12" spans="2:13" x14ac:dyDescent="0.2">
      <c r="B12" s="24"/>
      <c r="C12" s="9"/>
      <c r="D12" s="9"/>
      <c r="E12" s="9"/>
      <c r="F12" s="9"/>
      <c r="G12" s="20"/>
      <c r="H12" s="11"/>
      <c r="I12" s="9"/>
    </row>
    <row r="13" spans="2:13" x14ac:dyDescent="0.2">
      <c r="B13" s="24"/>
      <c r="C13" s="9"/>
      <c r="D13" s="9"/>
      <c r="E13" s="9"/>
      <c r="F13" s="9"/>
      <c r="G13" s="20"/>
      <c r="H13" s="11"/>
      <c r="I13" s="9"/>
    </row>
    <row r="14" spans="2:13" ht="12.75" thickBot="1" x14ac:dyDescent="0.25">
      <c r="B14" s="24"/>
      <c r="C14" s="9"/>
      <c r="D14" s="9"/>
      <c r="E14" s="9"/>
      <c r="F14" s="9"/>
      <c r="G14" s="20"/>
      <c r="H14" s="11"/>
      <c r="I14" s="9"/>
    </row>
    <row r="15" spans="2:13" ht="19.5" thickBot="1" x14ac:dyDescent="0.35">
      <c r="B15" s="36" t="s">
        <v>10</v>
      </c>
      <c r="C15" s="37"/>
      <c r="D15" s="37"/>
      <c r="E15" s="37"/>
      <c r="F15" s="37"/>
      <c r="G15" s="37"/>
      <c r="H15" s="37"/>
      <c r="I15" s="38"/>
    </row>
    <row r="16" spans="2:13" ht="48.75" thickBot="1" x14ac:dyDescent="0.25">
      <c r="B16" s="3" t="s">
        <v>0</v>
      </c>
      <c r="C16" s="4" t="s">
        <v>1</v>
      </c>
      <c r="D16" s="26" t="s">
        <v>16</v>
      </c>
      <c r="E16" s="4" t="s">
        <v>18</v>
      </c>
      <c r="F16" s="4" t="s">
        <v>14</v>
      </c>
      <c r="G16" s="5" t="s">
        <v>12</v>
      </c>
      <c r="H16" s="4" t="s">
        <v>13</v>
      </c>
      <c r="I16" s="6" t="s">
        <v>2</v>
      </c>
    </row>
    <row r="17" spans="2:12" x14ac:dyDescent="0.2">
      <c r="B17" s="7" t="s">
        <v>3</v>
      </c>
      <c r="C17" s="8">
        <v>49</v>
      </c>
      <c r="D17" s="27">
        <v>30</v>
      </c>
      <c r="E17" s="9">
        <v>3.11</v>
      </c>
      <c r="F17" s="9">
        <f t="shared" ref="F17:F22" si="4">D17-E17</f>
        <v>26.89</v>
      </c>
      <c r="G17" s="10">
        <f t="shared" ref="G17:G22" si="5">C17-F17</f>
        <v>22.11</v>
      </c>
      <c r="H17" s="11">
        <f t="shared" ref="H17:H22" si="6">G17/C17</f>
        <v>0.45122448979591834</v>
      </c>
      <c r="I17" s="12">
        <f t="shared" ref="I17:I22" si="7">G17*36</f>
        <v>795.96</v>
      </c>
      <c r="L17" s="21"/>
    </row>
    <row r="18" spans="2:12" x14ac:dyDescent="0.2">
      <c r="B18" s="7" t="s">
        <v>6</v>
      </c>
      <c r="C18" s="8">
        <v>40.25</v>
      </c>
      <c r="D18" s="27">
        <v>24.75</v>
      </c>
      <c r="E18" s="9">
        <v>2.56</v>
      </c>
      <c r="F18" s="9">
        <f t="shared" si="4"/>
        <v>22.19</v>
      </c>
      <c r="G18" s="10">
        <f t="shared" si="5"/>
        <v>18.059999999999999</v>
      </c>
      <c r="H18" s="11">
        <f t="shared" si="6"/>
        <v>0.448695652173913</v>
      </c>
      <c r="I18" s="12">
        <f t="shared" si="7"/>
        <v>650.16</v>
      </c>
      <c r="L18" s="21"/>
    </row>
    <row r="19" spans="2:12" x14ac:dyDescent="0.2">
      <c r="B19" s="7" t="s">
        <v>7</v>
      </c>
      <c r="C19" s="8">
        <v>42.5</v>
      </c>
      <c r="D19" s="27">
        <v>26</v>
      </c>
      <c r="E19" s="9">
        <v>2.69</v>
      </c>
      <c r="F19" s="9">
        <f t="shared" si="4"/>
        <v>23.31</v>
      </c>
      <c r="G19" s="10">
        <f t="shared" si="5"/>
        <v>19.190000000000001</v>
      </c>
      <c r="H19" s="11">
        <f t="shared" si="6"/>
        <v>0.4515294117647059</v>
      </c>
      <c r="I19" s="12">
        <f t="shared" si="7"/>
        <v>690.84</v>
      </c>
      <c r="L19" s="21"/>
    </row>
    <row r="20" spans="2:12" x14ac:dyDescent="0.2">
      <c r="B20" s="7" t="s">
        <v>4</v>
      </c>
      <c r="C20" s="8">
        <v>33.75</v>
      </c>
      <c r="D20" s="27">
        <v>20.75</v>
      </c>
      <c r="E20" s="9">
        <v>2.14</v>
      </c>
      <c r="F20" s="9">
        <f t="shared" si="4"/>
        <v>18.61</v>
      </c>
      <c r="G20" s="10">
        <f t="shared" si="5"/>
        <v>15.14</v>
      </c>
      <c r="H20" s="11">
        <f t="shared" si="6"/>
        <v>0.4485925925925926</v>
      </c>
      <c r="I20" s="12">
        <f t="shared" si="7"/>
        <v>545.04</v>
      </c>
      <c r="L20" s="21"/>
    </row>
    <row r="21" spans="2:12" x14ac:dyDescent="0.2">
      <c r="B21" s="7" t="s">
        <v>8</v>
      </c>
      <c r="C21" s="8">
        <v>25.25</v>
      </c>
      <c r="D21" s="27">
        <v>15.5</v>
      </c>
      <c r="E21" s="9">
        <v>1.6</v>
      </c>
      <c r="F21" s="9">
        <f t="shared" si="4"/>
        <v>13.9</v>
      </c>
      <c r="G21" s="10">
        <f t="shared" si="5"/>
        <v>11.35</v>
      </c>
      <c r="H21" s="11">
        <f t="shared" si="6"/>
        <v>0.44950495049504952</v>
      </c>
      <c r="I21" s="12">
        <f t="shared" si="7"/>
        <v>408.59999999999997</v>
      </c>
      <c r="L21" s="21"/>
    </row>
    <row r="22" spans="2:12" ht="12.75" thickBot="1" x14ac:dyDescent="0.25">
      <c r="B22" s="13" t="s">
        <v>5</v>
      </c>
      <c r="C22" s="14">
        <v>25.25</v>
      </c>
      <c r="D22" s="28">
        <v>15.5</v>
      </c>
      <c r="E22" s="15">
        <v>1.6</v>
      </c>
      <c r="F22" s="15">
        <f t="shared" si="4"/>
        <v>13.9</v>
      </c>
      <c r="G22" s="19">
        <f t="shared" si="5"/>
        <v>11.35</v>
      </c>
      <c r="H22" s="16">
        <f t="shared" si="6"/>
        <v>0.44950495049504952</v>
      </c>
      <c r="I22" s="17">
        <f t="shared" si="7"/>
        <v>408.59999999999997</v>
      </c>
      <c r="L22" s="21"/>
    </row>
    <row r="25" spans="2:12" ht="12.75" thickBot="1" x14ac:dyDescent="0.25"/>
    <row r="26" spans="2:12" ht="19.5" thickBot="1" x14ac:dyDescent="0.35">
      <c r="B26" s="30" t="s">
        <v>11</v>
      </c>
      <c r="C26" s="31"/>
      <c r="D26" s="31"/>
      <c r="E26" s="31"/>
      <c r="F26" s="31"/>
      <c r="G26" s="31"/>
      <c r="H26" s="31"/>
      <c r="I26" s="32"/>
    </row>
    <row r="27" spans="2:12" ht="52.5" customHeight="1" thickBot="1" x14ac:dyDescent="0.25">
      <c r="B27" s="3" t="s">
        <v>0</v>
      </c>
      <c r="C27" s="4" t="s">
        <v>1</v>
      </c>
      <c r="D27" s="26" t="s">
        <v>16</v>
      </c>
      <c r="E27" s="4" t="s">
        <v>18</v>
      </c>
      <c r="F27" s="4" t="s">
        <v>14</v>
      </c>
      <c r="G27" s="5" t="s">
        <v>12</v>
      </c>
      <c r="H27" s="4" t="s">
        <v>13</v>
      </c>
      <c r="I27" s="6" t="s">
        <v>2</v>
      </c>
    </row>
    <row r="28" spans="2:12" x14ac:dyDescent="0.2">
      <c r="B28" s="7" t="s">
        <v>3</v>
      </c>
      <c r="C28" s="8">
        <v>47</v>
      </c>
      <c r="D28" s="27">
        <v>28.5</v>
      </c>
      <c r="E28" s="9">
        <v>2.97</v>
      </c>
      <c r="F28" s="9">
        <f t="shared" ref="F28:F33" si="8">D28-E28</f>
        <v>25.53</v>
      </c>
      <c r="G28" s="10">
        <f t="shared" ref="G28:G33" si="9">C28-F28</f>
        <v>21.47</v>
      </c>
      <c r="H28" s="11">
        <f t="shared" ref="H28:H33" si="10">G28/C28</f>
        <v>0.45680851063829786</v>
      </c>
      <c r="I28" s="12">
        <f t="shared" ref="I28:I33" si="11">G28*36</f>
        <v>772.92</v>
      </c>
    </row>
    <row r="29" spans="2:12" x14ac:dyDescent="0.2">
      <c r="B29" s="7" t="s">
        <v>6</v>
      </c>
      <c r="C29" s="8">
        <v>38</v>
      </c>
      <c r="D29" s="27">
        <v>23.5</v>
      </c>
      <c r="E29" s="9">
        <v>2.42</v>
      </c>
      <c r="F29" s="9">
        <f t="shared" si="8"/>
        <v>21.08</v>
      </c>
      <c r="G29" s="10">
        <f t="shared" si="9"/>
        <v>16.920000000000002</v>
      </c>
      <c r="H29" s="11">
        <f t="shared" si="10"/>
        <v>0.44526315789473686</v>
      </c>
      <c r="I29" s="12">
        <f t="shared" si="11"/>
        <v>609.12000000000012</v>
      </c>
    </row>
    <row r="30" spans="2:12" x14ac:dyDescent="0.2">
      <c r="B30" s="7" t="s">
        <v>7</v>
      </c>
      <c r="C30" s="8">
        <v>40</v>
      </c>
      <c r="D30" s="27">
        <v>24.75</v>
      </c>
      <c r="E30" s="9">
        <v>2.56</v>
      </c>
      <c r="F30" s="9">
        <f t="shared" si="8"/>
        <v>22.19</v>
      </c>
      <c r="G30" s="10">
        <f t="shared" si="9"/>
        <v>17.809999999999999</v>
      </c>
      <c r="H30" s="11">
        <f t="shared" si="10"/>
        <v>0.44524999999999998</v>
      </c>
      <c r="I30" s="12">
        <f t="shared" si="11"/>
        <v>641.16</v>
      </c>
    </row>
    <row r="31" spans="2:12" x14ac:dyDescent="0.2">
      <c r="B31" s="7" t="s">
        <v>4</v>
      </c>
      <c r="C31" s="8">
        <v>28</v>
      </c>
      <c r="D31" s="27">
        <v>17.5</v>
      </c>
      <c r="E31" s="9">
        <v>1.79</v>
      </c>
      <c r="F31" s="9">
        <f t="shared" si="8"/>
        <v>15.71</v>
      </c>
      <c r="G31" s="10">
        <f t="shared" si="9"/>
        <v>12.29</v>
      </c>
      <c r="H31" s="11">
        <f t="shared" si="10"/>
        <v>0.43892857142857139</v>
      </c>
      <c r="I31" s="12">
        <f t="shared" si="11"/>
        <v>442.43999999999994</v>
      </c>
    </row>
    <row r="32" spans="2:12" x14ac:dyDescent="0.2">
      <c r="B32" s="7" t="s">
        <v>8</v>
      </c>
      <c r="C32" s="8">
        <v>20</v>
      </c>
      <c r="D32" s="27">
        <v>12</v>
      </c>
      <c r="E32" s="9">
        <v>1.25</v>
      </c>
      <c r="F32" s="9">
        <f t="shared" si="8"/>
        <v>10.75</v>
      </c>
      <c r="G32" s="10">
        <f t="shared" si="9"/>
        <v>9.25</v>
      </c>
      <c r="H32" s="11">
        <f t="shared" si="10"/>
        <v>0.46250000000000002</v>
      </c>
      <c r="I32" s="12">
        <f t="shared" si="11"/>
        <v>333</v>
      </c>
    </row>
    <row r="33" spans="2:9" ht="12.75" thickBot="1" x14ac:dyDescent="0.25">
      <c r="B33" s="13" t="s">
        <v>5</v>
      </c>
      <c r="C33" s="14">
        <v>19</v>
      </c>
      <c r="D33" s="28">
        <v>11.75</v>
      </c>
      <c r="E33" s="15">
        <v>1.22</v>
      </c>
      <c r="F33" s="15">
        <f t="shared" si="8"/>
        <v>10.53</v>
      </c>
      <c r="G33" s="19">
        <f t="shared" si="9"/>
        <v>8.4700000000000006</v>
      </c>
      <c r="H33" s="16">
        <f t="shared" si="10"/>
        <v>0.44578947368421057</v>
      </c>
      <c r="I33" s="17">
        <f t="shared" si="11"/>
        <v>304.92</v>
      </c>
    </row>
    <row r="34" spans="2:9" s="25" customFormat="1" x14ac:dyDescent="0.2">
      <c r="B34" s="24"/>
      <c r="C34" s="22"/>
      <c r="D34" s="22"/>
      <c r="E34" s="22"/>
      <c r="F34" s="22"/>
      <c r="G34" s="10"/>
      <c r="H34" s="23"/>
      <c r="I34" s="22"/>
    </row>
    <row r="35" spans="2:9" x14ac:dyDescent="0.2">
      <c r="C35" s="2" t="s">
        <v>15</v>
      </c>
      <c r="D35" s="18"/>
      <c r="E35" s="18"/>
      <c r="F35" s="18"/>
      <c r="G35" s="18"/>
      <c r="H35" s="18"/>
      <c r="I35" s="18"/>
    </row>
  </sheetData>
  <sheetProtection selectLockedCells="1" selectUnlockedCells="1"/>
  <mergeCells count="4">
    <mergeCell ref="B1:I1"/>
    <mergeCell ref="B26:I26"/>
    <mergeCell ref="B4:I4"/>
    <mergeCell ref="B15:I15"/>
  </mergeCells>
  <pageMargins left="0.7" right="0.7" top="0.75" bottom="0.75" header="0.3" footer="0.3"/>
  <pageSetup scale="14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Dealer 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Schatz</dc:creator>
  <cp:lastModifiedBy>Tim Schatz</cp:lastModifiedBy>
  <cp:lastPrinted>2017-11-10T19:10:43Z</cp:lastPrinted>
  <dcterms:created xsi:type="dcterms:W3CDTF">2017-11-09T22:02:09Z</dcterms:created>
  <dcterms:modified xsi:type="dcterms:W3CDTF">2021-03-04T22:24:17Z</dcterms:modified>
</cp:coreProperties>
</file>